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Гурченко Е.А\САЙТ\Статистика\"/>
    </mc:Choice>
  </mc:AlternateContent>
  <bookViews>
    <workbookView xWindow="0" yWindow="0" windowWidth="24000" windowHeight="10305"/>
  </bookViews>
  <sheets>
    <sheet name="Численность" sheetId="1" r:id="rId1"/>
  </sheets>
  <calcPr calcId="152511"/>
</workbook>
</file>

<file path=xl/calcChain.xml><?xml version="1.0" encoding="utf-8"?>
<calcChain xmlns="http://schemas.openxmlformats.org/spreadsheetml/2006/main">
  <c r="K12" i="1" l="1"/>
  <c r="M12" i="1" s="1"/>
  <c r="F12" i="1"/>
  <c r="H12" i="1" s="1"/>
  <c r="N12" i="1" l="1"/>
  <c r="J6" i="1" l="1"/>
  <c r="L6" i="1" s="1"/>
  <c r="H6" i="1"/>
</calcChain>
</file>

<file path=xl/sharedStrings.xml><?xml version="1.0" encoding="utf-8"?>
<sst xmlns="http://schemas.openxmlformats.org/spreadsheetml/2006/main" count="28" uniqueCount="23">
  <si>
    <t>№ п/п</t>
  </si>
  <si>
    <t>Муниципальное образование</t>
  </si>
  <si>
    <t>Среднесписочная численность работников юридических лиц</t>
  </si>
  <si>
    <t>Среднесписочная численность работников индивидуальных предпринимателей</t>
  </si>
  <si>
    <t>Количество плательщиков налога на профессиональный доход</t>
  </si>
  <si>
    <t>Количество индивидуальных предпринимателей</t>
  </si>
  <si>
    <t>Количество занятых в сфере МСП</t>
  </si>
  <si>
    <t>План на 2023 год</t>
  </si>
  <si>
    <t>% исполнения</t>
  </si>
  <si>
    <t>Всего</t>
  </si>
  <si>
    <t>В том числе ИП - плательщиков НПД</t>
  </si>
  <si>
    <t>НПД 
без ИП</t>
  </si>
  <si>
    <t>Всеволожский район</t>
  </si>
  <si>
    <t>Количество субъектов МСП на 1 тыс. населения в 2023 году</t>
  </si>
  <si>
    <t>Муниципальный район / 
Городской округ</t>
  </si>
  <si>
    <t>Численность населения на 01.01.2023 (пердв.)</t>
  </si>
  <si>
    <t>Численность субъектов МСП на 01.01.2023</t>
  </si>
  <si>
    <t>Значение коэф.</t>
  </si>
  <si>
    <t>План</t>
  </si>
  <si>
    <t>% Исполнения плана</t>
  </si>
  <si>
    <t>Численность населения на 01.01.2024 (расчет)</t>
  </si>
  <si>
    <t>Численность субъектов МСП на 01.01.2024</t>
  </si>
  <si>
    <t>% прироста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</si>
</sst>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/>
    <xf numFmtId="0" fontId="5" fillId="4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/>
    </xf>
    <xf numFmtId="0" fontId="6" fillId="3" borderId="15" xfId="0" applyFont="1" applyFill="1" applyBorder="1" applyAlignment="1">
      <alignment vertical="center" wrapText="1"/>
    </xf>
    <xf numFmtId="3" fontId="7" fillId="3" borderId="15" xfId="0" applyNumberFormat="1" applyFont="1" applyFill="1" applyBorder="1" applyAlignment="1">
      <alignment horizontal="center" vertical="center" wrapText="1"/>
    </xf>
    <xf numFmtId="3" fontId="0" fillId="3" borderId="15" xfId="0" applyNumberFormat="1" applyFill="1" applyBorder="1" applyAlignment="1">
      <alignment horizontal="center" vertical="center"/>
    </xf>
    <xf numFmtId="4" fontId="0" fillId="3" borderId="15" xfId="0" applyNumberFormat="1" applyFill="1" applyBorder="1" applyAlignment="1">
      <alignment horizontal="center" vertical="center"/>
    </xf>
    <xf numFmtId="10" fontId="0" fillId="3" borderId="15" xfId="0" applyNumberForma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4" fontId="0" fillId="0" borderId="15" xfId="0" applyNumberFormat="1" applyBorder="1"/>
    <xf numFmtId="3" fontId="3" fillId="3" borderId="20" xfId="0" applyNumberFormat="1" applyFont="1" applyFill="1" applyBorder="1" applyAlignment="1">
      <alignment horizontal="center" vertical="center" wrapText="1"/>
    </xf>
    <xf numFmtId="3" fontId="3" fillId="3" borderId="23" xfId="0" applyNumberFormat="1" applyFont="1" applyFill="1" applyBorder="1" applyAlignment="1">
      <alignment horizontal="center" vertical="center" wrapText="1"/>
    </xf>
    <xf numFmtId="3" fontId="3" fillId="3" borderId="21" xfId="0" applyNumberFormat="1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 wrapText="1"/>
    </xf>
    <xf numFmtId="3" fontId="3" fillId="3" borderId="27" xfId="0" applyNumberFormat="1" applyFont="1" applyFill="1" applyBorder="1" applyAlignment="1">
      <alignment horizontal="center" vertical="center" wrapText="1"/>
    </xf>
    <xf numFmtId="3" fontId="3" fillId="3" borderId="19" xfId="0" applyNumberFormat="1" applyFont="1" applyFill="1" applyBorder="1" applyAlignment="1">
      <alignment horizontal="center" vertical="center" wrapText="1"/>
    </xf>
    <xf numFmtId="3" fontId="3" fillId="3" borderId="22" xfId="0" applyNumberFormat="1" applyFont="1" applyFill="1" applyBorder="1" applyAlignment="1">
      <alignment horizontal="center" vertical="center" wrapText="1"/>
    </xf>
    <xf numFmtId="3" fontId="3" fillId="2" borderId="18" xfId="0" applyNumberFormat="1" applyFont="1" applyFill="1" applyBorder="1" applyAlignment="1">
      <alignment horizontal="center" vertical="center" wrapText="1"/>
    </xf>
    <xf numFmtId="3" fontId="2" fillId="3" borderId="27" xfId="0" applyNumberFormat="1" applyFont="1" applyFill="1" applyBorder="1" applyAlignment="1">
      <alignment horizontal="center" vertical="center"/>
    </xf>
    <xf numFmtId="4" fontId="2" fillId="3" borderId="19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2"/>
  <sheetViews>
    <sheetView tabSelected="1" workbookViewId="0">
      <selection activeCell="G19" sqref="G19"/>
    </sheetView>
  </sheetViews>
  <sheetFormatPr defaultRowHeight="15" x14ac:dyDescent="0.25"/>
  <cols>
    <col min="2" max="2" width="4.140625" customWidth="1"/>
    <col min="3" max="3" width="26.42578125" customWidth="1"/>
    <col min="4" max="4" width="16.7109375" customWidth="1"/>
    <col min="5" max="5" width="21.42578125" customWidth="1"/>
    <col min="6" max="6" width="9.42578125" customWidth="1"/>
    <col min="7" max="7" width="20" customWidth="1"/>
    <col min="8" max="8" width="9.28515625" customWidth="1"/>
    <col min="9" max="9" width="17.28515625" customWidth="1"/>
    <col min="10" max="10" width="11.7109375" customWidth="1"/>
    <col min="11" max="11" width="8.7109375" customWidth="1"/>
    <col min="12" max="12" width="11.42578125" customWidth="1"/>
  </cols>
  <sheetData>
    <row r="2" spans="2:14" ht="15.75" thickBot="1" x14ac:dyDescent="0.3"/>
    <row r="3" spans="2:14" ht="43.5" customHeight="1" x14ac:dyDescent="0.25">
      <c r="B3" s="40" t="s">
        <v>0</v>
      </c>
      <c r="C3" s="36" t="s">
        <v>1</v>
      </c>
      <c r="D3" s="42" t="s">
        <v>2</v>
      </c>
      <c r="E3" s="36" t="s">
        <v>3</v>
      </c>
      <c r="F3" s="40" t="s">
        <v>4</v>
      </c>
      <c r="G3" s="42"/>
      <c r="H3" s="44"/>
      <c r="I3" s="38" t="s">
        <v>5</v>
      </c>
      <c r="J3" s="34" t="s">
        <v>6</v>
      </c>
      <c r="K3" s="36" t="s">
        <v>7</v>
      </c>
      <c r="L3" s="38" t="s">
        <v>8</v>
      </c>
    </row>
    <row r="4" spans="2:14" ht="24.75" thickBot="1" x14ac:dyDescent="0.3">
      <c r="B4" s="41"/>
      <c r="C4" s="37"/>
      <c r="D4" s="43"/>
      <c r="E4" s="37"/>
      <c r="F4" s="1" t="s">
        <v>9</v>
      </c>
      <c r="G4" s="2" t="s">
        <v>10</v>
      </c>
      <c r="H4" s="3" t="s">
        <v>11</v>
      </c>
      <c r="I4" s="39"/>
      <c r="J4" s="35"/>
      <c r="K4" s="37"/>
      <c r="L4" s="39"/>
    </row>
    <row r="5" spans="2:14" ht="15.75" thickBot="1" x14ac:dyDescent="0.3">
      <c r="B5" s="15">
        <v>0</v>
      </c>
      <c r="C5" s="28">
        <v>1</v>
      </c>
      <c r="D5" s="29">
        <v>2</v>
      </c>
      <c r="E5" s="28">
        <v>3</v>
      </c>
      <c r="F5" s="4">
        <v>4</v>
      </c>
      <c r="G5" s="5">
        <v>5</v>
      </c>
      <c r="H5" s="6">
        <v>6</v>
      </c>
      <c r="I5" s="30">
        <v>7</v>
      </c>
      <c r="J5" s="31">
        <v>8</v>
      </c>
      <c r="K5" s="32">
        <v>9</v>
      </c>
      <c r="L5" s="33">
        <v>10</v>
      </c>
    </row>
    <row r="6" spans="2:14" ht="15.75" thickBot="1" x14ac:dyDescent="0.3">
      <c r="B6" s="20">
        <v>1</v>
      </c>
      <c r="C6" s="21" t="s">
        <v>12</v>
      </c>
      <c r="D6" s="22">
        <v>35667</v>
      </c>
      <c r="E6" s="23">
        <v>8775</v>
      </c>
      <c r="F6" s="17">
        <v>45525</v>
      </c>
      <c r="G6" s="18">
        <v>3341</v>
      </c>
      <c r="H6" s="19">
        <f t="shared" ref="H6" si="0">F6-G6</f>
        <v>42184</v>
      </c>
      <c r="I6" s="24">
        <v>19597</v>
      </c>
      <c r="J6" s="25">
        <f t="shared" ref="J6" si="1">D6+E6+F6-G6+I6</f>
        <v>106223</v>
      </c>
      <c r="K6" s="26">
        <v>90622.44</v>
      </c>
      <c r="L6" s="27">
        <f t="shared" ref="L6" si="2">J6/K6*100</f>
        <v>117.21489732565135</v>
      </c>
    </row>
    <row r="9" spans="2:14" ht="18.75" x14ac:dyDescent="0.3">
      <c r="C9" s="7" t="s">
        <v>13</v>
      </c>
    </row>
    <row r="11" spans="2:14" ht="51" x14ac:dyDescent="0.25">
      <c r="B11" s="8" t="s">
        <v>0</v>
      </c>
      <c r="C11" s="8" t="s">
        <v>14</v>
      </c>
      <c r="D11" s="8" t="s">
        <v>15</v>
      </c>
      <c r="E11" s="8" t="s">
        <v>16</v>
      </c>
      <c r="F11" s="8" t="s">
        <v>17</v>
      </c>
      <c r="G11" s="8" t="s">
        <v>18</v>
      </c>
      <c r="H11" s="8" t="s">
        <v>19</v>
      </c>
      <c r="I11" s="8" t="s">
        <v>20</v>
      </c>
      <c r="J11" s="8" t="s">
        <v>21</v>
      </c>
      <c r="K11" s="8" t="s">
        <v>17</v>
      </c>
      <c r="L11" s="8" t="s">
        <v>18</v>
      </c>
      <c r="M11" s="8" t="s">
        <v>19</v>
      </c>
      <c r="N11" s="8" t="s">
        <v>22</v>
      </c>
    </row>
    <row r="12" spans="2:14" x14ac:dyDescent="0.25">
      <c r="B12" s="9">
        <v>1</v>
      </c>
      <c r="C12" s="10" t="s">
        <v>12</v>
      </c>
      <c r="D12" s="11">
        <v>554288</v>
      </c>
      <c r="E12" s="12">
        <v>24069</v>
      </c>
      <c r="F12" s="13">
        <f t="shared" ref="F12" si="3">E12/D12*1000</f>
        <v>43.423274543197763</v>
      </c>
      <c r="G12" s="13">
        <v>48.9</v>
      </c>
      <c r="H12" s="14">
        <f>F12/G12</f>
        <v>0.88800152440077229</v>
      </c>
      <c r="I12" s="12">
        <v>546170.21730145183</v>
      </c>
      <c r="J12" s="12">
        <v>26638</v>
      </c>
      <c r="K12" s="13">
        <f t="shared" ref="K12" si="4">J12/I12*1000</f>
        <v>48.772340849368369</v>
      </c>
      <c r="L12" s="13">
        <v>48.89</v>
      </c>
      <c r="M12" s="14">
        <f t="shared" ref="M12" si="5">K12/L12</f>
        <v>0.99759339025093818</v>
      </c>
      <c r="N12" s="16">
        <f t="shared" ref="N12" si="6">K12/F12*100</f>
        <v>112.31843144590425</v>
      </c>
    </row>
    <row r="22" ht="20.25" customHeight="1" x14ac:dyDescent="0.25"/>
  </sheetData>
  <mergeCells count="9">
    <mergeCell ref="J3:J4"/>
    <mergeCell ref="K3:K4"/>
    <mergeCell ref="L3:L4"/>
    <mergeCell ref="B3:B4"/>
    <mergeCell ref="C3:C4"/>
    <mergeCell ref="D3:D4"/>
    <mergeCell ref="E3:E4"/>
    <mergeCell ref="F3:H3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Численность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Михайлович Александров</dc:creator>
  <cp:lastModifiedBy>Елизавета Гурченко</cp:lastModifiedBy>
  <dcterms:created xsi:type="dcterms:W3CDTF">2024-01-31T07:53:09Z</dcterms:created>
  <dcterms:modified xsi:type="dcterms:W3CDTF">2024-03-15T11:24:39Z</dcterms:modified>
</cp:coreProperties>
</file>